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<sst xmlns="http://schemas.openxmlformats.org/spreadsheetml/2006/main" count="39" uniqueCount="19">
  <si>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16 tooth</t>
  </si>
  <si>
    <t>17 tooth</t>
  </si>
  <si>
    <t>18 tooth</t>
  </si>
  <si>
    <t>19 tooth</t>
  </si>
  <si>
    <t>What Revs?</t>
  </si>
  <si>
    <t>Top gear</t>
  </si>
  <si>
    <t>Third C/R</t>
  </si>
  <si>
    <t>speed/revs constant (divide)</t>
  </si>
  <si>
    <t xml:space="preserve">Third std </t>
  </si>
  <si>
    <t>Classic Bullet Gearing</t>
  </si>
  <si>
    <t>Ratio</t>
  </si>
  <si>
    <t>350cc max power at 5625, peak torque at 2870</t>
  </si>
  <si>
    <t>500cc max power at 5400, peak torque at 3000</t>
  </si>
  <si>
    <t>15 tooth</t>
  </si>
  <si>
    <t>Third trials</t>
  </si>
  <si>
    <t>16 tooth (350 std)</t>
  </si>
  <si>
    <t>17 tooth (500 std)</t>
  </si>
  <si>
    <t>Speed mph</t>
  </si>
  <si>
    <t>Drive ratios (multiply)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</si>
</sst>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28125" style="2" bestFit="1" customWidth="1"/>
    <col min="2" max="16384" width="9.140625" style="2" customWidth="1"/>
  </cols>
  <sheetData>
    <row r="1" ht="25.5">
      <c r="A1" s="1" t="s">
        <v>9</v>
      </c>
    </row>
    <row r="2" spans="1:12" ht="12.75">
      <c r="A2" s="2" t="s">
        <v>18</v>
      </c>
      <c r="B2" s="3" t="s">
        <v>13</v>
      </c>
      <c r="C2" s="3" t="s">
        <v>0</v>
      </c>
      <c r="D2" s="3" t="s">
        <v>1</v>
      </c>
      <c r="E2" s="3" t="s">
        <v>2</v>
      </c>
      <c r="F2" s="3" t="s">
        <v>3</v>
      </c>
      <c r="I2" s="2" t="s">
        <v>7</v>
      </c>
      <c r="L2" s="8">
        <v>0.0774</v>
      </c>
    </row>
    <row r="3" spans="2:6" ht="12.75">
      <c r="B3" s="2">
        <v>5.67</v>
      </c>
      <c r="C3" s="2">
        <v>5.32</v>
      </c>
      <c r="D3" s="2">
        <v>5.006</v>
      </c>
      <c r="E3" s="2">
        <v>4.729</v>
      </c>
      <c r="F3" s="2">
        <v>4.48</v>
      </c>
    </row>
    <row r="5" ht="25.5">
      <c r="A5" s="1" t="s">
        <v>4</v>
      </c>
    </row>
    <row r="6" spans="1:13" ht="15">
      <c r="A6" s="9" t="s">
        <v>17</v>
      </c>
      <c r="B6" s="8"/>
      <c r="C6" s="4">
        <v>30</v>
      </c>
      <c r="D6" s="4">
        <v>35</v>
      </c>
      <c r="E6" s="4">
        <v>40</v>
      </c>
      <c r="F6" s="4">
        <v>45</v>
      </c>
      <c r="G6" s="4">
        <v>50</v>
      </c>
      <c r="H6" s="4">
        <v>55</v>
      </c>
      <c r="I6" s="4">
        <v>60</v>
      </c>
      <c r="J6" s="4">
        <v>65</v>
      </c>
      <c r="K6" s="4">
        <v>70</v>
      </c>
      <c r="L6" s="4">
        <v>75</v>
      </c>
      <c r="M6" s="4">
        <v>80</v>
      </c>
    </row>
    <row r="7" spans="1:13" ht="18">
      <c r="A7" s="10" t="s">
        <v>13</v>
      </c>
      <c r="B7" s="8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8" t="s">
        <v>5</v>
      </c>
      <c r="B8" s="13">
        <v>1</v>
      </c>
      <c r="C8" s="11">
        <f aca="true" t="shared" si="0" ref="C8:M8">C6/$L2*$B3</f>
        <v>2197.6744186046512</v>
      </c>
      <c r="D8" s="11">
        <f t="shared" si="0"/>
        <v>2563.953488372093</v>
      </c>
      <c r="E8" s="11">
        <f t="shared" si="0"/>
        <v>2930.2325581395353</v>
      </c>
      <c r="F8" s="11">
        <f t="shared" si="0"/>
        <v>3296.5116279069766</v>
      </c>
      <c r="G8" s="11">
        <f t="shared" si="0"/>
        <v>3662.7906976744184</v>
      </c>
      <c r="H8" s="11">
        <f t="shared" si="0"/>
        <v>4029.06976744186</v>
      </c>
      <c r="I8" s="11">
        <f t="shared" si="0"/>
        <v>4395.3488372093025</v>
      </c>
      <c r="J8" s="11">
        <f t="shared" si="0"/>
        <v>4761.627906976744</v>
      </c>
      <c r="K8" s="11">
        <f t="shared" si="0"/>
        <v>5127.906976744186</v>
      </c>
      <c r="L8" s="11">
        <f t="shared" si="0"/>
        <v>5494.186046511628</v>
      </c>
      <c r="M8" s="11">
        <f t="shared" si="0"/>
        <v>5860.465116279071</v>
      </c>
    </row>
    <row r="9" spans="1:13" ht="12.75">
      <c r="A9" s="8" t="s">
        <v>8</v>
      </c>
      <c r="B9" s="13">
        <v>1.36</v>
      </c>
      <c r="C9" s="11">
        <f aca="true" t="shared" si="1" ref="C9:M9">C8*$B9</f>
        <v>2988.837209302326</v>
      </c>
      <c r="D9" s="11">
        <f t="shared" si="1"/>
        <v>3486.9767441860467</v>
      </c>
      <c r="E9" s="11">
        <f t="shared" si="1"/>
        <v>3985.116279069768</v>
      </c>
      <c r="F9" s="11">
        <f t="shared" si="1"/>
        <v>4483.2558139534885</v>
      </c>
      <c r="G9" s="11">
        <f t="shared" si="1"/>
        <v>4981.395348837209</v>
      </c>
      <c r="H9" s="11">
        <f t="shared" si="1"/>
        <v>5479.53488372093</v>
      </c>
      <c r="I9" s="11">
        <f t="shared" si="1"/>
        <v>5977.674418604652</v>
      </c>
      <c r="J9" s="11">
        <f t="shared" si="1"/>
        <v>6475.813953488373</v>
      </c>
      <c r="K9" s="11">
        <f t="shared" si="1"/>
        <v>6973.9534883720935</v>
      </c>
      <c r="L9" s="11">
        <f t="shared" si="1"/>
        <v>7472.093023255815</v>
      </c>
      <c r="M9" s="11">
        <f t="shared" si="1"/>
        <v>7970.232558139536</v>
      </c>
    </row>
    <row r="10" spans="1:13" ht="12.75">
      <c r="A10" s="8" t="s">
        <v>6</v>
      </c>
      <c r="B10" s="13">
        <v>1.23</v>
      </c>
      <c r="C10" s="11">
        <f>C8*$B10</f>
        <v>2703.139534883721</v>
      </c>
      <c r="D10" s="11">
        <f>D8*$B10</f>
        <v>3153.6627906976746</v>
      </c>
      <c r="E10" s="11">
        <f aca="true" t="shared" si="2" ref="E10:L10">E8*$B10</f>
        <v>3604.1860465116283</v>
      </c>
      <c r="F10" s="11">
        <f t="shared" si="2"/>
        <v>4054.709302325581</v>
      </c>
      <c r="G10" s="11">
        <f t="shared" si="2"/>
        <v>4505.232558139534</v>
      </c>
      <c r="H10" s="11">
        <f t="shared" si="2"/>
        <v>4955.755813953488</v>
      </c>
      <c r="I10" s="11">
        <f t="shared" si="2"/>
        <v>5406.279069767442</v>
      </c>
      <c r="J10" s="11">
        <f t="shared" si="2"/>
        <v>5856.802325581395</v>
      </c>
      <c r="K10" s="11">
        <f t="shared" si="2"/>
        <v>6307.325581395349</v>
      </c>
      <c r="L10" s="11">
        <f t="shared" si="2"/>
        <v>6757.8488372093025</v>
      </c>
      <c r="M10" s="11">
        <f>M8*$B10</f>
        <v>7208.372093023257</v>
      </c>
    </row>
    <row r="11" spans="1:13" ht="12.75">
      <c r="A11" s="8" t="s">
        <v>14</v>
      </c>
      <c r="B11" s="13">
        <v>1.46</v>
      </c>
      <c r="C11" s="11">
        <f>C8*$B11</f>
        <v>3208.6046511627906</v>
      </c>
      <c r="D11" s="11">
        <f>D8*$B11</f>
        <v>3743.3720930232557</v>
      </c>
      <c r="E11" s="11">
        <f aca="true" t="shared" si="3" ref="E11:L11">E8*$B11</f>
        <v>4278.139534883721</v>
      </c>
      <c r="F11" s="11">
        <f t="shared" si="3"/>
        <v>4812.906976744186</v>
      </c>
      <c r="G11" s="11">
        <f t="shared" si="3"/>
        <v>5347.674418604651</v>
      </c>
      <c r="H11" s="11">
        <f t="shared" si="3"/>
        <v>5882.4418604651155</v>
      </c>
      <c r="I11" s="11">
        <f t="shared" si="3"/>
        <v>6417.209302325581</v>
      </c>
      <c r="J11" s="11">
        <f t="shared" si="3"/>
        <v>6951.976744186047</v>
      </c>
      <c r="K11" s="11">
        <f t="shared" si="3"/>
        <v>7486.7441860465115</v>
      </c>
      <c r="L11" s="11">
        <f t="shared" si="3"/>
        <v>8021.511627906976</v>
      </c>
      <c r="M11" s="11">
        <f>M8*$B11</f>
        <v>8556.279069767443</v>
      </c>
    </row>
    <row r="12" spans="1:13" ht="18">
      <c r="A12" s="10" t="s">
        <v>15</v>
      </c>
      <c r="B12" s="8" t="s">
        <v>10</v>
      </c>
      <c r="C12" s="8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8" t="s">
        <v>5</v>
      </c>
      <c r="B13" s="13">
        <v>1</v>
      </c>
      <c r="C13" s="11">
        <f aca="true" t="shared" si="4" ref="C13:M13">C6/$L2*$C3</f>
        <v>2062.0155038759694</v>
      </c>
      <c r="D13" s="11">
        <f t="shared" si="4"/>
        <v>2405.684754521964</v>
      </c>
      <c r="E13" s="11">
        <f t="shared" si="4"/>
        <v>2749.3540051679593</v>
      </c>
      <c r="F13" s="11">
        <f t="shared" si="4"/>
        <v>3093.0232558139537</v>
      </c>
      <c r="G13" s="11">
        <f t="shared" si="4"/>
        <v>3436.6925064599486</v>
      </c>
      <c r="H13" s="11">
        <f t="shared" si="4"/>
        <v>3780.361757105943</v>
      </c>
      <c r="I13" s="11">
        <f t="shared" si="4"/>
        <v>4124.031007751939</v>
      </c>
      <c r="J13" s="11">
        <f t="shared" si="4"/>
        <v>4467.700258397933</v>
      </c>
      <c r="K13" s="11">
        <f t="shared" si="4"/>
        <v>4811.369509043928</v>
      </c>
      <c r="L13" s="11">
        <f t="shared" si="4"/>
        <v>5155.038759689923</v>
      </c>
      <c r="M13" s="11">
        <f t="shared" si="4"/>
        <v>5498.7080103359185</v>
      </c>
    </row>
    <row r="14" spans="1:13" ht="12.75">
      <c r="A14" s="8" t="s">
        <v>8</v>
      </c>
      <c r="B14" s="13">
        <v>1.36</v>
      </c>
      <c r="C14" s="11">
        <f>C13*$B14</f>
        <v>2804.3410852713187</v>
      </c>
      <c r="D14" s="11">
        <f>D13*$B14</f>
        <v>3271.7312661498713</v>
      </c>
      <c r="E14" s="11">
        <f aca="true" t="shared" si="5" ref="E14:M14">E13*$B14</f>
        <v>3739.121447028425</v>
      </c>
      <c r="F14" s="11">
        <f t="shared" si="5"/>
        <v>4206.511627906977</v>
      </c>
      <c r="G14" s="11">
        <f t="shared" si="5"/>
        <v>4673.90180878553</v>
      </c>
      <c r="H14" s="11">
        <f t="shared" si="5"/>
        <v>5141.291989664083</v>
      </c>
      <c r="I14" s="11">
        <f t="shared" si="5"/>
        <v>5608.682170542637</v>
      </c>
      <c r="J14" s="11">
        <f t="shared" si="5"/>
        <v>6076.0723514211895</v>
      </c>
      <c r="K14" s="11">
        <f t="shared" si="5"/>
        <v>6543.462532299743</v>
      </c>
      <c r="L14" s="11">
        <f t="shared" si="5"/>
        <v>7010.852713178296</v>
      </c>
      <c r="M14" s="11">
        <f t="shared" si="5"/>
        <v>7478.24289405685</v>
      </c>
    </row>
    <row r="15" spans="1:13" ht="12.75">
      <c r="A15" s="8" t="s">
        <v>6</v>
      </c>
      <c r="B15" s="13">
        <v>1.23</v>
      </c>
      <c r="C15" s="11">
        <f>C13*$B15</f>
        <v>2536.2790697674423</v>
      </c>
      <c r="D15" s="11">
        <f>D13*$B15</f>
        <v>2958.9922480620157</v>
      </c>
      <c r="E15" s="11">
        <f aca="true" t="shared" si="6" ref="E15:J15">E13*$B15</f>
        <v>3381.7054263565897</v>
      </c>
      <c r="F15" s="11">
        <f t="shared" si="6"/>
        <v>3804.418604651163</v>
      </c>
      <c r="G15" s="11">
        <f t="shared" si="6"/>
        <v>4227.131782945737</v>
      </c>
      <c r="H15" s="11">
        <f t="shared" si="6"/>
        <v>4649.84496124031</v>
      </c>
      <c r="I15" s="11">
        <f t="shared" si="6"/>
        <v>5072.5581395348845</v>
      </c>
      <c r="J15" s="11">
        <f t="shared" si="6"/>
        <v>5495.271317829457</v>
      </c>
      <c r="K15" s="11">
        <f>K13*$B15</f>
        <v>5917.9844961240315</v>
      </c>
      <c r="L15" s="11">
        <f>L13*$B15</f>
        <v>6340.697674418605</v>
      </c>
      <c r="M15" s="11">
        <f>M13*$B15</f>
        <v>6763.410852713179</v>
      </c>
    </row>
    <row r="16" spans="1:13" ht="12.75">
      <c r="A16" s="8" t="s">
        <v>14</v>
      </c>
      <c r="B16" s="13">
        <v>1.46</v>
      </c>
      <c r="C16" s="11">
        <f>C13*$B16</f>
        <v>3010.5426356589155</v>
      </c>
      <c r="D16" s="11">
        <f>D13*$B16</f>
        <v>3512.299741602067</v>
      </c>
      <c r="E16" s="11">
        <f aca="true" t="shared" si="7" ref="E16:L16">E13*$B16</f>
        <v>4014.0568475452205</v>
      </c>
      <c r="F16" s="11">
        <f t="shared" si="7"/>
        <v>4515.813953488372</v>
      </c>
      <c r="G16" s="11">
        <f t="shared" si="7"/>
        <v>5017.571059431525</v>
      </c>
      <c r="H16" s="11">
        <f t="shared" si="7"/>
        <v>5519.328165374677</v>
      </c>
      <c r="I16" s="11">
        <f t="shared" si="7"/>
        <v>6021.085271317831</v>
      </c>
      <c r="J16" s="11">
        <f t="shared" si="7"/>
        <v>6522.842377260982</v>
      </c>
      <c r="K16" s="11">
        <f t="shared" si="7"/>
        <v>7024.599483204134</v>
      </c>
      <c r="L16" s="11">
        <f t="shared" si="7"/>
        <v>7526.356589147287</v>
      </c>
      <c r="M16" s="11">
        <f>M13*$B16</f>
        <v>8028.113695090441</v>
      </c>
    </row>
    <row r="17" spans="1:13" ht="18">
      <c r="A17" s="10" t="s">
        <v>16</v>
      </c>
      <c r="B17" s="13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</row>
    <row r="18" spans="1:13" ht="12.75">
      <c r="A18" s="8" t="s">
        <v>5</v>
      </c>
      <c r="B18" s="13">
        <v>1</v>
      </c>
      <c r="C18" s="11">
        <f aca="true" t="shared" si="8" ref="C18:M18">C6*$D3/$L2</f>
        <v>1940.31007751938</v>
      </c>
      <c r="D18" s="11">
        <f t="shared" si="8"/>
        <v>2263.6950904392766</v>
      </c>
      <c r="E18" s="11">
        <f t="shared" si="8"/>
        <v>2587.0801033591733</v>
      </c>
      <c r="F18" s="11">
        <f t="shared" si="8"/>
        <v>2910.46511627907</v>
      </c>
      <c r="G18" s="11">
        <f t="shared" si="8"/>
        <v>3233.850129198967</v>
      </c>
      <c r="H18" s="11">
        <f t="shared" si="8"/>
        <v>3557.2351421188637</v>
      </c>
      <c r="I18" s="11">
        <f t="shared" si="8"/>
        <v>3880.62015503876</v>
      </c>
      <c r="J18" s="11">
        <f t="shared" si="8"/>
        <v>4204.005167958657</v>
      </c>
      <c r="K18" s="11">
        <f t="shared" si="8"/>
        <v>4527.390180878553</v>
      </c>
      <c r="L18" s="11">
        <f t="shared" si="8"/>
        <v>4850.77519379845</v>
      </c>
      <c r="M18" s="11">
        <f t="shared" si="8"/>
        <v>5174.160206718347</v>
      </c>
    </row>
    <row r="19" spans="1:13" ht="12.75">
      <c r="A19" s="8" t="s">
        <v>8</v>
      </c>
      <c r="B19" s="13">
        <v>1.36</v>
      </c>
      <c r="C19" s="11">
        <f>C18*$B19</f>
        <v>2638.821705426357</v>
      </c>
      <c r="D19" s="11">
        <f>D18*$B19</f>
        <v>3078.6253229974163</v>
      </c>
      <c r="E19" s="11">
        <f aca="true" t="shared" si="9" ref="E19:M19">E18*$B19</f>
        <v>3518.428940568476</v>
      </c>
      <c r="F19" s="11">
        <f t="shared" si="9"/>
        <v>3958.2325581395357</v>
      </c>
      <c r="G19" s="11">
        <f t="shared" si="9"/>
        <v>4398.036175710596</v>
      </c>
      <c r="H19" s="11">
        <f t="shared" si="9"/>
        <v>4837.839793281655</v>
      </c>
      <c r="I19" s="11">
        <f t="shared" si="9"/>
        <v>5277.643410852714</v>
      </c>
      <c r="J19" s="11">
        <f t="shared" si="9"/>
        <v>5717.447028423773</v>
      </c>
      <c r="K19" s="11">
        <f t="shared" si="9"/>
        <v>6157.250645994833</v>
      </c>
      <c r="L19" s="11">
        <f t="shared" si="9"/>
        <v>6597.054263565893</v>
      </c>
      <c r="M19" s="11">
        <f t="shared" si="9"/>
        <v>7036.857881136952</v>
      </c>
    </row>
    <row r="20" spans="1:13" ht="12.75">
      <c r="A20" s="8" t="s">
        <v>6</v>
      </c>
      <c r="B20" s="13">
        <v>1.23</v>
      </c>
      <c r="C20" s="11">
        <f>C18*$B20</f>
        <v>2386.5813953488373</v>
      </c>
      <c r="D20" s="11">
        <f>D18*$B20</f>
        <v>2784.34496124031</v>
      </c>
      <c r="E20" s="11">
        <f aca="true" t="shared" si="10" ref="E20:J20">E18*$B20</f>
        <v>3182.1085271317834</v>
      </c>
      <c r="F20" s="11">
        <f t="shared" si="10"/>
        <v>3579.872093023256</v>
      </c>
      <c r="G20" s="11">
        <f t="shared" si="10"/>
        <v>3977.6356589147294</v>
      </c>
      <c r="H20" s="11">
        <f t="shared" si="10"/>
        <v>4375.399224806202</v>
      </c>
      <c r="I20" s="11">
        <f t="shared" si="10"/>
        <v>4773.162790697675</v>
      </c>
      <c r="J20" s="11">
        <f t="shared" si="10"/>
        <v>5170.926356589148</v>
      </c>
      <c r="K20" s="11">
        <f>K18*$B20</f>
        <v>5568.68992248062</v>
      </c>
      <c r="L20" s="11">
        <f>L18*$B20</f>
        <v>5966.4534883720935</v>
      </c>
      <c r="M20" s="11">
        <f>M18*$B20</f>
        <v>6364.217054263567</v>
      </c>
    </row>
    <row r="21" spans="1:13" ht="12.75">
      <c r="A21" s="8" t="s">
        <v>14</v>
      </c>
      <c r="B21" s="13">
        <v>1.46</v>
      </c>
      <c r="C21" s="11">
        <f>C18*$B21</f>
        <v>2832.852713178295</v>
      </c>
      <c r="D21" s="11">
        <f>D18*$B21</f>
        <v>3304.9948320413437</v>
      </c>
      <c r="E21" s="11">
        <f aca="true" t="shared" si="11" ref="E21:L21">E18*$B21</f>
        <v>3777.136950904393</v>
      </c>
      <c r="F21" s="11">
        <f t="shared" si="11"/>
        <v>4249.279069767443</v>
      </c>
      <c r="G21" s="11">
        <f t="shared" si="11"/>
        <v>4721.421188630492</v>
      </c>
      <c r="H21" s="11">
        <f t="shared" si="11"/>
        <v>5193.563307493541</v>
      </c>
      <c r="I21" s="11">
        <f t="shared" si="11"/>
        <v>5665.70542635659</v>
      </c>
      <c r="J21" s="11">
        <f t="shared" si="11"/>
        <v>6137.847545219639</v>
      </c>
      <c r="K21" s="11">
        <f t="shared" si="11"/>
        <v>6609.989664082687</v>
      </c>
      <c r="L21" s="11">
        <f t="shared" si="11"/>
        <v>7082.1317829457375</v>
      </c>
      <c r="M21" s="11">
        <f>M18*$B21</f>
        <v>7554.273901808786</v>
      </c>
    </row>
    <row r="22" spans="1:13" ht="18">
      <c r="A22" s="10" t="s">
        <v>2</v>
      </c>
      <c r="B22" s="13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</row>
    <row r="23" spans="1:13" ht="12.75">
      <c r="A23" s="8" t="s">
        <v>5</v>
      </c>
      <c r="B23" s="13">
        <v>1</v>
      </c>
      <c r="C23" s="11">
        <f aca="true" t="shared" si="12" ref="C23:M23">C6/$L2*$E3</f>
        <v>1832.9457364341088</v>
      </c>
      <c r="D23" s="11">
        <f t="shared" si="12"/>
        <v>2138.43669250646</v>
      </c>
      <c r="E23" s="11">
        <f t="shared" si="12"/>
        <v>2443.927648578812</v>
      </c>
      <c r="F23" s="11">
        <f t="shared" si="12"/>
        <v>2749.418604651163</v>
      </c>
      <c r="G23" s="11">
        <f t="shared" si="12"/>
        <v>3054.9095607235145</v>
      </c>
      <c r="H23" s="11">
        <f t="shared" si="12"/>
        <v>3360.4005167958658</v>
      </c>
      <c r="I23" s="11">
        <f t="shared" si="12"/>
        <v>3665.8914728682175</v>
      </c>
      <c r="J23" s="11">
        <f t="shared" si="12"/>
        <v>3971.382428940569</v>
      </c>
      <c r="K23" s="11">
        <f t="shared" si="12"/>
        <v>4276.87338501292</v>
      </c>
      <c r="L23" s="11">
        <f t="shared" si="12"/>
        <v>4582.364341085271</v>
      </c>
      <c r="M23" s="11">
        <f t="shared" si="12"/>
        <v>4887.855297157624</v>
      </c>
    </row>
    <row r="24" spans="1:13" ht="12.75">
      <c r="A24" s="8" t="s">
        <v>8</v>
      </c>
      <c r="B24" s="13">
        <v>1.36</v>
      </c>
      <c r="C24" s="11">
        <f>C23*$B24</f>
        <v>2492.8062015503883</v>
      </c>
      <c r="D24" s="11">
        <f>D23*$B24</f>
        <v>2908.273901808786</v>
      </c>
      <c r="E24" s="11">
        <f aca="true" t="shared" si="13" ref="E24:M24">E23*$B24</f>
        <v>3323.7416020671844</v>
      </c>
      <c r="F24" s="11">
        <f t="shared" si="13"/>
        <v>3739.209302325582</v>
      </c>
      <c r="G24" s="11">
        <f t="shared" si="13"/>
        <v>4154.67700258398</v>
      </c>
      <c r="H24" s="11">
        <f t="shared" si="13"/>
        <v>4570.144702842378</v>
      </c>
      <c r="I24" s="11">
        <f t="shared" si="13"/>
        <v>4985.612403100777</v>
      </c>
      <c r="J24" s="11">
        <f t="shared" si="13"/>
        <v>5401.080103359174</v>
      </c>
      <c r="K24" s="11">
        <f t="shared" si="13"/>
        <v>5816.547803617572</v>
      </c>
      <c r="L24" s="11">
        <f t="shared" si="13"/>
        <v>6232.015503875969</v>
      </c>
      <c r="M24" s="11">
        <f t="shared" si="13"/>
        <v>6647.483204134369</v>
      </c>
    </row>
    <row r="25" spans="1:13" ht="12.75">
      <c r="A25" s="8" t="s">
        <v>6</v>
      </c>
      <c r="B25" s="13">
        <v>1.23</v>
      </c>
      <c r="C25" s="11">
        <f>C23*$B25</f>
        <v>2254.5232558139537</v>
      </c>
      <c r="D25" s="11">
        <f>D23*$B25</f>
        <v>2630.277131782946</v>
      </c>
      <c r="E25" s="11">
        <f aca="true" t="shared" si="14" ref="E25:J25">E23*$B25</f>
        <v>3006.0310077519384</v>
      </c>
      <c r="F25" s="11">
        <f t="shared" si="14"/>
        <v>3381.784883720931</v>
      </c>
      <c r="G25" s="11">
        <f t="shared" si="14"/>
        <v>3757.5387596899227</v>
      </c>
      <c r="H25" s="11">
        <f t="shared" si="14"/>
        <v>4133.292635658915</v>
      </c>
      <c r="I25" s="11">
        <f t="shared" si="14"/>
        <v>4509.046511627907</v>
      </c>
      <c r="J25" s="11">
        <f t="shared" si="14"/>
        <v>4884.8003875969</v>
      </c>
      <c r="K25" s="11">
        <f>K23*$B25</f>
        <v>5260.554263565892</v>
      </c>
      <c r="L25" s="11">
        <f>L23*$B25</f>
        <v>5636.308139534884</v>
      </c>
      <c r="M25" s="11">
        <f>M23*$B25</f>
        <v>6012.062015503877</v>
      </c>
    </row>
    <row r="26" spans="1:13" ht="12.75">
      <c r="A26" s="8" t="s">
        <v>14</v>
      </c>
      <c r="B26" s="13">
        <v>1.46</v>
      </c>
      <c r="C26" s="11">
        <f>C23*$B26</f>
        <v>2676.1007751937987</v>
      </c>
      <c r="D26" s="11">
        <f>D23*$B26</f>
        <v>3122.1175710594316</v>
      </c>
      <c r="E26" s="11">
        <f aca="true" t="shared" si="15" ref="E26:L26">E23*$B26</f>
        <v>3568.134366925065</v>
      </c>
      <c r="F26" s="11">
        <f t="shared" si="15"/>
        <v>4014.151162790698</v>
      </c>
      <c r="G26" s="11">
        <f t="shared" si="15"/>
        <v>4460.167958656331</v>
      </c>
      <c r="H26" s="11">
        <f t="shared" si="15"/>
        <v>4906.184754521964</v>
      </c>
      <c r="I26" s="11">
        <f t="shared" si="15"/>
        <v>5352.201550387597</v>
      </c>
      <c r="J26" s="11">
        <f t="shared" si="15"/>
        <v>5798.21834625323</v>
      </c>
      <c r="K26" s="11">
        <f t="shared" si="15"/>
        <v>6244.235142118863</v>
      </c>
      <c r="L26" s="11">
        <f t="shared" si="15"/>
        <v>6690.251937984495</v>
      </c>
      <c r="M26" s="11">
        <f>M23*$B26</f>
        <v>7136.26873385013</v>
      </c>
    </row>
    <row r="27" spans="1:13" ht="18">
      <c r="A27" s="10" t="s">
        <v>3</v>
      </c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8" t="s">
        <v>5</v>
      </c>
      <c r="B28" s="13">
        <v>1</v>
      </c>
      <c r="C28" s="11">
        <f aca="true" t="shared" si="16" ref="C28:M28">C6/$L2*$F3</f>
        <v>1736.4341085271321</v>
      </c>
      <c r="D28" s="11">
        <f t="shared" si="16"/>
        <v>2025.839793281654</v>
      </c>
      <c r="E28" s="11">
        <f t="shared" si="16"/>
        <v>2315.2454780361763</v>
      </c>
      <c r="F28" s="11">
        <f t="shared" si="16"/>
        <v>2604.651162790698</v>
      </c>
      <c r="G28" s="11">
        <f t="shared" si="16"/>
        <v>2894.05684754522</v>
      </c>
      <c r="H28" s="11">
        <f t="shared" si="16"/>
        <v>3183.4625322997417</v>
      </c>
      <c r="I28" s="11">
        <f t="shared" si="16"/>
        <v>3472.8682170542643</v>
      </c>
      <c r="J28" s="11">
        <f t="shared" si="16"/>
        <v>3762.273901808786</v>
      </c>
      <c r="K28" s="11">
        <f t="shared" si="16"/>
        <v>4051.679586563308</v>
      </c>
      <c r="L28" s="11">
        <f t="shared" si="16"/>
        <v>4341.08527131783</v>
      </c>
      <c r="M28" s="11">
        <f t="shared" si="16"/>
        <v>4630.490956072353</v>
      </c>
    </row>
    <row r="29" spans="1:13" ht="12.75">
      <c r="A29" s="8" t="s">
        <v>8</v>
      </c>
      <c r="B29" s="13">
        <v>1.36</v>
      </c>
      <c r="C29" s="11">
        <f>C28*$B29</f>
        <v>2361.5503875969</v>
      </c>
      <c r="D29" s="11">
        <f>D28*$B29</f>
        <v>2755.1421188630497</v>
      </c>
      <c r="E29" s="11">
        <f aca="true" t="shared" si="17" ref="E29:M29">E28*$B29</f>
        <v>3148.7338501292</v>
      </c>
      <c r="F29" s="11">
        <f t="shared" si="17"/>
        <v>3542.3255813953497</v>
      </c>
      <c r="G29" s="11">
        <f t="shared" si="17"/>
        <v>3935.9173126614996</v>
      </c>
      <c r="H29" s="11">
        <f t="shared" si="17"/>
        <v>4329.509043927649</v>
      </c>
      <c r="I29" s="11">
        <f t="shared" si="17"/>
        <v>4723.1007751938</v>
      </c>
      <c r="J29" s="11">
        <f t="shared" si="17"/>
        <v>5116.692506459949</v>
      </c>
      <c r="K29" s="11">
        <f t="shared" si="17"/>
        <v>5510.2842377260995</v>
      </c>
      <c r="L29" s="11">
        <f t="shared" si="17"/>
        <v>5903.875968992249</v>
      </c>
      <c r="M29" s="11">
        <f t="shared" si="17"/>
        <v>6297.4677002584</v>
      </c>
    </row>
    <row r="30" spans="1:13" ht="12.75">
      <c r="A30" s="8" t="s">
        <v>6</v>
      </c>
      <c r="B30" s="13">
        <v>1.23</v>
      </c>
      <c r="C30" s="11">
        <f>C28*$B30</f>
        <v>2135.8139534883726</v>
      </c>
      <c r="D30" s="11">
        <f>D28*$B30</f>
        <v>2491.7829457364346</v>
      </c>
      <c r="E30" s="11">
        <f aca="true" t="shared" si="18" ref="E30:J30">E28*$B30</f>
        <v>2847.7519379844966</v>
      </c>
      <c r="F30" s="11">
        <f t="shared" si="18"/>
        <v>3203.7209302325587</v>
      </c>
      <c r="G30" s="11">
        <f t="shared" si="18"/>
        <v>3559.6899224806207</v>
      </c>
      <c r="H30" s="11">
        <f t="shared" si="18"/>
        <v>3915.6589147286822</v>
      </c>
      <c r="I30" s="11">
        <f t="shared" si="18"/>
        <v>4271.627906976745</v>
      </c>
      <c r="J30" s="11">
        <f t="shared" si="18"/>
        <v>4627.596899224806</v>
      </c>
      <c r="K30" s="11">
        <f>K28*$B30</f>
        <v>4983.565891472869</v>
      </c>
      <c r="L30" s="11">
        <f>L28*$B30</f>
        <v>5339.534883720931</v>
      </c>
      <c r="M30" s="11">
        <f>M28*$B30</f>
        <v>5695.503875968993</v>
      </c>
    </row>
    <row r="31" spans="1:13" ht="12.75">
      <c r="A31" s="8" t="s">
        <v>14</v>
      </c>
      <c r="B31" s="13">
        <v>1.46</v>
      </c>
      <c r="C31" s="11">
        <f>C28*$B31</f>
        <v>2535.193798449613</v>
      </c>
      <c r="D31" s="11">
        <f>D28*$B31</f>
        <v>2957.726098191215</v>
      </c>
      <c r="E31" s="11">
        <f aca="true" t="shared" si="19" ref="E31:L31">E28*$B31</f>
        <v>3380.2583979328174</v>
      </c>
      <c r="F31" s="11">
        <f t="shared" si="19"/>
        <v>3802.790697674419</v>
      </c>
      <c r="G31" s="11">
        <f t="shared" si="19"/>
        <v>4225.322997416021</v>
      </c>
      <c r="H31" s="11">
        <f t="shared" si="19"/>
        <v>4647.855297157623</v>
      </c>
      <c r="I31" s="11">
        <f t="shared" si="19"/>
        <v>5070.387596899226</v>
      </c>
      <c r="J31" s="11">
        <f t="shared" si="19"/>
        <v>5492.919896640828</v>
      </c>
      <c r="K31" s="11">
        <f t="shared" si="19"/>
        <v>5915.45219638243</v>
      </c>
      <c r="L31" s="11">
        <f t="shared" si="19"/>
        <v>6337.9844961240315</v>
      </c>
      <c r="M31" s="11">
        <f>M28*$B31</f>
        <v>6760.516795865635</v>
      </c>
    </row>
    <row r="32" spans="2:12" ht="12.75"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</row>
    <row r="33" ht="20.25">
      <c r="A33" s="7" t="s">
        <v>11</v>
      </c>
    </row>
    <row r="34" ht="20.25">
      <c r="A34" s="7" t="s">
        <v>12</v>
      </c>
    </row>
  </sheetData>
  <sheetProtection/>
  <printOptions/>
  <pageMargins left="0.1968503937007874" right="0.15748031496062992" top="0.3937007874015748" bottom="0.984251968503937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Fletcher</dc:creator>
  <cp:keywords/>
  <dc:description/>
  <cp:lastModifiedBy>Pete</cp:lastModifiedBy>
  <cp:lastPrinted>2009-01-02T10:15:52Z</cp:lastPrinted>
  <dcterms:created xsi:type="dcterms:W3CDTF">2009-01-01T12:11:22Z</dcterms:created>
  <dcterms:modified xsi:type="dcterms:W3CDTF">2012-10-22T00:03:25Z</dcterms:modified>
  <cp:category/>
  <cp:version/>
  <cp:contentType/>
  <cp:contentStatus/>
</cp:coreProperties>
</file>